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mc:AlternateContent xmlns:mc="http://schemas.openxmlformats.org/markup-compatibility/2006">
    <mc:Choice Requires="x15">
      <x15ac:absPath xmlns:x15ac="http://schemas.microsoft.com/office/spreadsheetml/2010/11/ac" url="https://sacoac.sharepoint.com/sites/TS-Membership/Shared Documents/Membership/CERTIFICATION/Certification Program Changes 2025/"/>
    </mc:Choice>
  </mc:AlternateContent>
  <xr:revisionPtr revIDLastSave="497" documentId="8_{22D41CEE-CC7D-4A14-B016-B33B21FA374F}" xr6:coauthVersionLast="47" xr6:coauthVersionMax="47" xr10:uidLastSave="{319C317C-4F19-46F6-BA52-F3CB800DD6D0}"/>
  <bookViews>
    <workbookView xWindow="28680" yWindow="-120" windowWidth="29040" windowHeight="15840" xr2:uid="{737F5477-3CB6-4B66-8F05-4F337D86496A}"/>
  </bookViews>
  <sheets>
    <sheet name="CEE Tracking Form" sheetId="4" r:id="rId1"/>
  </sheets>
  <definedNames>
    <definedName name="ActivityList">#REF!</definedName>
    <definedName name="ActivityLookup">#REF!</definedName>
    <definedName name="AllOthers">#REF!</definedName>
    <definedName name="Category1">#REF!</definedName>
    <definedName name="Category1Unit">#REF!</definedName>
    <definedName name="Category2">#REF!</definedName>
    <definedName name="Category2Unit">#REF!</definedName>
    <definedName name="Category3">#REF!</definedName>
    <definedName name="Category3Unit">#REF!</definedName>
    <definedName name="Category4">#REF!</definedName>
    <definedName name="Category4Unit">#REF!</definedName>
    <definedName name="Category5">#REF!</definedName>
    <definedName name="Category5Unit">#REF!</definedName>
    <definedName name="GrandTotal">SUM(#REF!)</definedName>
    <definedName name="OtherTotal">GrandTotal-SUM(#REF!)</definedName>
    <definedName name="_xlnm.Print_Area" localSheetId="0">'CEE Tracking Form'!$A$1:$M$57</definedName>
    <definedName name="Profession">#REF!,#REF!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0" i="4" l="1"/>
  <c r="C47" i="4"/>
  <c r="C44" i="4"/>
  <c r="C41" i="4"/>
  <c r="C38" i="4"/>
  <c r="C35" i="4"/>
  <c r="C32" i="4"/>
  <c r="C29" i="4"/>
  <c r="C26" i="4"/>
  <c r="C23" i="4"/>
  <c r="C20" i="4"/>
  <c r="C17" i="4"/>
  <c r="C14" i="4"/>
  <c r="C11" i="4"/>
  <c r="C52" i="4"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<sst xmlns="http://schemas.openxmlformats.org/spreadsheetml/2006/main" count="102" uniqueCount="84">
  <si>
    <t>Formulaire de consignation des EFC du programme de certification d’OAC</t>
  </si>
  <si>
    <t>NOM:</t>
  </si>
  <si>
    <t xml:space="preserve">PROFESSION:   </t>
  </si>
  <si>
    <t>NUMERO DE MEMBRE:</t>
  </si>
  <si>
    <t>Tableau de suivi des activites</t>
  </si>
  <si>
    <t>ID#</t>
  </si>
  <si>
    <t>DATE
jj/mm/aa</t>
  </si>
  <si>
    <t>DESCRIPTION D'ACTIVITE
(Cours, Titre, Publication, Supervision, etc.)</t>
  </si>
  <si>
    <t>ORGANISME HOTE
(Association, Institution, site web, etc.)</t>
  </si>
  <si>
    <t># EFC</t>
  </si>
  <si>
    <t>TYPE OF PREUVE</t>
  </si>
  <si>
    <t xml:space="preserve">Notes </t>
  </si>
  <si>
    <t>Maximum</t>
  </si>
  <si>
    <t>22-03-25</t>
  </si>
  <si>
    <t>CMV 101 l Gale Demmler-Harrison, webinaire</t>
  </si>
  <si>
    <t>Ntl CMV foundation Public Health/Policy Conference Series</t>
  </si>
  <si>
    <t>A</t>
  </si>
  <si>
    <t>1</t>
  </si>
  <si>
    <t>Certificat d'assiduité</t>
  </si>
  <si>
    <t>N/A</t>
  </si>
  <si>
    <t>ACTIVITÉS DE FORMATION</t>
  </si>
  <si>
    <t>1 heure = 1 EFC</t>
  </si>
  <si>
    <t>aucun</t>
  </si>
  <si>
    <t>Exemple : assister à une conférence, un atelier, un webinaire ou une émission Web, etc. en lien avec votre pratique professionnelle.</t>
  </si>
  <si>
    <t>B</t>
  </si>
  <si>
    <t>COURS UNIVERSITAIRES / COLLÉGIAUX</t>
  </si>
  <si>
    <t>1 cours = 10 EFCs</t>
  </si>
  <si>
    <t>Exemple : s’inscrire à des cours de niveau universitaire ou collégial à temps plein ou à temps partiel en lien avec votre pratique professionnelle.</t>
  </si>
  <si>
    <t>C</t>
  </si>
  <si>
    <t>1 rencontre = 1.5 EFCs</t>
  </si>
  <si>
    <t>D</t>
  </si>
  <si>
    <t>ÉTUDES AUTONOMES</t>
  </si>
  <si>
    <t>E</t>
  </si>
  <si>
    <t>Exemple : assister en ligne ou en personne à une présentation donnée par un fabricant en lien avec votre pratique professionnelle.</t>
  </si>
  <si>
    <t>F</t>
  </si>
  <si>
    <t>FORMATION UNIVERSITAIRE/COLLÉGIALE</t>
  </si>
  <si>
    <t>Exemple : donner une formation.</t>
  </si>
  <si>
    <t>G</t>
  </si>
  <si>
    <t>PRÉSENTATIONS D'EXPOSÉS</t>
  </si>
  <si>
    <t>1 presentation = 5 EFCs</t>
  </si>
  <si>
    <t>Exemple : donner une présentation dans le cadre de conférences, en milieu de travail, à titre de conférencière ou de conférencier invité, à des familles, des étudiantes et étudiants, des professionnelles et professionnelles des groupes communautaires, etc.</t>
  </si>
  <si>
    <t>H</t>
  </si>
  <si>
    <t>I</t>
  </si>
  <si>
    <t>J</t>
  </si>
  <si>
    <t>Exemple : toute activité en lien avec votre profession, votre équipe interprofessionnelle, votre lieu de travail, votre collectivité, avec une association ou un organisme de réglementation, etc.</t>
  </si>
  <si>
    <t>K</t>
  </si>
  <si>
    <t>Exemple : les activités dans le cadre du mois de la parole et de l’audition, les activités de sensibilisation au sujet des problèmes de santé de la communication au sein de la collectivité, les communications avec des décisionnaires, etc.</t>
  </si>
  <si>
    <t>L</t>
  </si>
  <si>
    <t>1 publication = 10 EFCs</t>
  </si>
  <si>
    <t>Exemple : rédiger un article à titre d’auteur ou d’autrice destiné à être publié dans une revue à comité de lecture.</t>
  </si>
  <si>
    <t>M</t>
  </si>
  <si>
    <t>1 publication/ revision = 5 EFCs</t>
  </si>
  <si>
    <t>Exemple : billets de blogue, contenu de site Web, articles de journaux et lettres ouvertes, lignes directrices ou protocoles de pratique pour le lieu de travail, etc.</t>
  </si>
  <si>
    <t>N</t>
  </si>
  <si>
    <t>Exemple : agir à titre de lectrice experte ou lecteur expert au sein d’un comité de lecture, participer en tant que modératrice ou modérateur ou dans un poste de direction à une communauté de pratique, à un forum, etc.</t>
  </si>
  <si>
    <t>TOTAL CEEs</t>
  </si>
  <si>
    <t>/15</t>
  </si>
  <si>
    <t>Provisional</t>
  </si>
  <si>
    <t>Cycle A</t>
  </si>
  <si>
    <t>Cycle B</t>
  </si>
  <si>
    <t>Cycle C</t>
  </si>
  <si>
    <t>1 heure d'etudes = 1 EFC</t>
  </si>
  <si>
    <t>RÉSEAUX DE PRATIQUE/GROUPES D'INTÉRÊTS</t>
  </si>
  <si>
    <t>PRÉSENTATIONS DE L’INDUSTRIE</t>
  </si>
  <si>
    <t>Exemple : agir à titre de mentor ou de personne mentorée dans le cadre d’un programme offert par une association professionnelle ou organisme de réglementation.</t>
  </si>
  <si>
    <t>Exemple : participer à un réseau de pratique, groupe d’intérêt spécial, une communauté de pratique, etc. en lien avec votre pratique professionnelle.</t>
  </si>
  <si>
    <t>MENTORAT</t>
  </si>
  <si>
    <t>PARTICIPATIONS À DES COMITÉS / GROUPES DE TRAVAIL</t>
  </si>
  <si>
    <t>PUBLICATIONS PROFESSIONNELLES REVUE PAR LES PAIRS</t>
  </si>
  <si>
    <t>AUTRES PUBLICATIONS</t>
  </si>
  <si>
    <t>BÉNÉVOLAT</t>
  </si>
  <si>
    <t>DÉFENSE DES INTÉRÊTS/PROMOTION ET SENSIBILISATION AUX PROFESSIONS</t>
  </si>
  <si>
    <r>
      <rPr>
        <sz val="10"/>
        <rFont val="Calibri"/>
        <family val="2"/>
        <scheme val="minor"/>
      </rPr>
      <t>Le temps consacré à une participation directe à des activités de défense des intérêts (p. ex., présentations, réunions, événements) peut être pris en compte.</t>
    </r>
    <r>
      <rPr>
        <b/>
        <sz val="10"/>
        <rFont val="Calibri"/>
        <family val="2"/>
        <scheme val="minor"/>
      </rPr>
      <t xml:space="preserve">
1 heure = 1 EFC</t>
    </r>
  </si>
  <si>
    <t>Exemple : supervision d’un stage clinique universitaire ou collégial (d’une durée d’au moins une semaine) ou de cliniciens internationaux effectuant les heures requises pour obtenir leur accréditation au Canada. Chaque stage peut être comptabilisé séparément, même si les stages sont effectués à différents moments de l’année.</t>
  </si>
  <si>
    <r>
      <rPr>
        <sz val="10"/>
        <color theme="1"/>
        <rFont val="Calibri"/>
        <family val="2"/>
        <scheme val="minor"/>
      </rPr>
      <t>• 1 stage étudiant/clinique international</t>
    </r>
    <r>
      <rPr>
        <b/>
        <sz val="10"/>
        <color theme="1"/>
        <rFont val="Calibri"/>
        <family val="2"/>
        <scheme val="minor"/>
      </rPr>
      <t xml:space="preserve"> = 8 EFCs 
</t>
    </r>
    <r>
      <rPr>
        <sz val="10"/>
        <color theme="1"/>
        <rFont val="Calibri"/>
        <family val="2"/>
        <scheme val="minor"/>
      </rPr>
      <t>• Stage clinique en tandem ou de groupe</t>
    </r>
    <r>
      <rPr>
        <b/>
        <sz val="10"/>
        <color theme="1"/>
        <rFont val="Calibri"/>
        <family val="2"/>
        <scheme val="minor"/>
      </rPr>
      <t xml:space="preserve"> = 12 EFCs
</t>
    </r>
    <r>
      <rPr>
        <sz val="10"/>
        <color theme="1"/>
        <rFont val="Calibri"/>
        <family val="2"/>
        <scheme val="minor"/>
      </rPr>
      <t>• Autres stages cliniques (p. ex., dans le cadre des exigences réglementaires pour les personnes formées à l’extérieur du Canada)</t>
    </r>
    <r>
      <rPr>
        <b/>
        <sz val="10"/>
        <color theme="1"/>
        <rFont val="Calibri"/>
        <family val="2"/>
        <scheme val="minor"/>
      </rPr>
      <t xml:space="preserve"> = 5 heures/5 EFCs</t>
    </r>
  </si>
  <si>
    <t>Exemple : lire un article d’une revue scientifique en lien avec votre pratique professionnelle.</t>
  </si>
  <si>
    <t>CATÉGORIE</t>
  </si>
  <si>
    <t>CAT.</t>
  </si>
  <si>
    <t>SUPERVISION DES ÉTUDIANTS/CLINICIENS INTERNATIONAUX</t>
  </si>
  <si>
    <t>Ex.</t>
  </si>
  <si>
    <t>Complété</t>
  </si>
  <si>
    <r>
      <t xml:space="preserve">Dans le cadre du programme de certification d’OAC, les membres doivent accumuler un minimum de </t>
    </r>
    <r>
      <rPr>
        <b/>
        <u/>
        <sz val="12"/>
        <color rgb="FF000000"/>
        <rFont val="Calibri"/>
        <family val="2"/>
        <scheme val="minor"/>
      </rPr>
      <t>15</t>
    </r>
    <r>
      <rPr>
        <sz val="12"/>
        <color rgb="FF000000"/>
        <rFont val="Calibri"/>
        <family val="2"/>
        <scheme val="minor"/>
      </rPr>
      <t xml:space="preserve"> crédits équivalents de formation continues chaque année pour maintenir leurs titres de certification. Ce formulaire est une ressource pour vous aider à enregistrer et à organiser vos crédits. OAC utilise également ce formulaire lorsqu'il effectue des vérifications aléatoires de membres certifiés. N'oubliez pas de sauvegarder régulièrement pour éviter de perdre votre progression. 
</t>
    </r>
  </si>
  <si>
    <t>• Téléchargez le formulaire, remplir les informations, sauvegarder le document</t>
  </si>
  <si>
    <t xml:space="preserve">• Veuillez ne pas soumettre ce formulaire à OAC à moins que vous n'ayez été sélectionné pour une vérification.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</si>
</sst>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
    <numFmt numFmtId="165" formatCode="dd/mm/yy;@"/>
  </numFmts>
  <fonts count="23" x14ac:knownFonts="1">
    <font>
      <sz val="10"/>
      <color theme="3"/>
      <name val="Calibri"/>
      <family val="2"/>
      <scheme val="minor"/>
    </font>
    <font>
      <b/>
      <sz val="18"/>
      <color theme="4"/>
      <name val="Calibri"/>
      <family val="2"/>
      <scheme val="major"/>
    </font>
    <font>
      <b/>
      <sz val="20"/>
      <color theme="0"/>
      <name val="Calibri"/>
      <family val="2"/>
      <scheme val="major"/>
    </font>
    <font>
      <sz val="22"/>
      <color theme="0"/>
      <name val="Calibri"/>
      <family val="2"/>
      <scheme val="minor"/>
    </font>
    <font>
      <u/>
      <sz val="10"/>
      <color theme="10"/>
      <name val="Calibri"/>
      <family val="2"/>
      <scheme val="minor"/>
    </font>
    <font>
      <sz val="10"/>
      <name val="Calibri"/>
      <family val="2"/>
      <scheme val="minor"/>
    </font>
    <font>
      <sz val="12"/>
      <name val="Calibri"/>
      <family val="2"/>
      <scheme val="minor"/>
    </font>
    <font>
      <b/>
      <sz val="12"/>
      <name val="Calibri"/>
      <family val="2"/>
      <scheme val="minor"/>
    </font>
    <font>
      <sz val="11"/>
      <name val="Calibri"/>
      <family val="2"/>
      <scheme val="minor"/>
    </font>
    <font>
      <sz val="20"/>
      <name val="Calibri"/>
      <family val="2"/>
      <scheme val="minor"/>
    </font>
    <font>
      <u/>
      <sz val="10"/>
      <name val="Calibri"/>
      <family val="2"/>
      <scheme val="minor"/>
    </font>
    <font>
      <b/>
      <sz val="20"/>
      <color theme="0"/>
      <name val="Calibri"/>
      <family val="2"/>
      <scheme val="minor"/>
    </font>
    <font>
      <b/>
      <sz val="10"/>
      <color theme="0"/>
      <name val="Calibri"/>
      <family val="2"/>
      <scheme val="minor"/>
    </font>
    <font>
      <b/>
      <sz val="12"/>
      <color theme="0"/>
      <name val="Calibri"/>
      <family val="2"/>
      <scheme val="minor"/>
    </font>
    <font>
      <b/>
      <sz val="10"/>
      <name val="Calibri"/>
      <family val="2"/>
      <scheme val="minor"/>
    </font>
    <font>
      <sz val="9"/>
      <name val="Calibri"/>
      <family val="2"/>
      <scheme val="minor"/>
    </font>
    <font>
      <sz val="10"/>
      <color theme="1"/>
      <name val="Calibri"/>
      <family val="2"/>
      <scheme val="minor"/>
    </font>
    <font>
      <b/>
      <sz val="8"/>
      <name val="Calibri"/>
      <family val="2"/>
      <scheme val="minor"/>
    </font>
    <font>
      <sz val="12"/>
      <color rgb="FF000000"/>
      <name val="Calibri"/>
      <family val="2"/>
      <scheme val="minor"/>
    </font>
    <font>
      <b/>
      <u/>
      <sz val="12"/>
      <color rgb="FF000000"/>
      <name val="Calibri"/>
      <family val="2"/>
      <scheme val="minor"/>
    </font>
    <font>
      <b/>
      <sz val="20"/>
      <name val="Calibri"/>
      <family val="2"/>
      <scheme val="minor"/>
    </font>
    <font>
      <sz val="10"/>
      <color theme="1"/>
      <name val="Calibri"/>
      <family val="2"/>
      <scheme val="major"/>
    </font>
    <font>
      <b/>
      <sz val="10"/>
      <color theme="1"/>
      <name val="Calibri"/>
      <family val="2"/>
      <scheme val="minor"/>
    </font>
  </fonts>
  <fills count="7">
    <fill>
      <patternFill patternType="none"/>
    </fill>
    <fill>
      <patternFill patternType="gray125"/>
    </fill>
    <fill>
      <patternFill patternType="solid">
        <fgColor theme="4"/>
        <bgColor indexed="64"/>
      </patternFill>
    </fill>
    <fill>
      <patternFill patternType="solid">
        <fgColor theme="3"/>
        <bgColor indexed="64"/>
      </patternFill>
    </fill>
    <fill>
      <patternFill patternType="solid">
        <fgColor rgb="FF2788AC"/>
        <bgColor indexed="64"/>
      </patternFill>
    </fill>
    <fill>
      <patternFill patternType="solid">
        <fgColor theme="0" tint="-0.14999847407452621"/>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thin">
        <color theme="1" tint="0.34998626667073579"/>
      </left>
      <right/>
      <top style="thin">
        <color theme="1" tint="0.34998626667073579"/>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5">
    <xf numFmtId="0" fontId="0" fillId="0" borderId="0" applyNumberFormat="0" applyFill="0" applyBorder="0" applyProtection="0">
      <alignment vertical="center"/>
    </xf>
    <xf numFmtId="0" fontId="1" fillId="0" borderId="0" applyNumberFormat="0" applyBorder="0" applyProtection="0"/>
    <xf numFmtId="0" fontId="3" fillId="3" borderId="0" applyNumberFormat="0" applyBorder="0" applyProtection="0">
      <alignment horizontal="center" vertical="top"/>
    </xf>
    <xf numFmtId="0" fontId="4" fillId="0" borderId="0" applyNumberFormat="0" applyFill="0" applyBorder="0" applyAlignment="0" applyProtection="0">
      <alignment vertical="center"/>
    </xf>
    <xf numFmtId="0" fontId="2" fillId="2" borderId="0" applyNumberFormat="0" applyBorder="0" applyAlignment="0" applyProtection="0"/>
  </cellStyleXfs>
  <cellXfs count="88">
    <xf numFmtId="0" fontId="0" fillId="0" borderId="0" xfId="0">
      <alignment vertical="center"/>
    </xf>
    <xf numFmtId="0" fontId="5" fillId="0" borderId="0" xfId="0" applyFont="1" applyProtection="1">
      <alignment vertical="center"/>
      <protection locked="0"/>
    </xf>
    <xf numFmtId="0" fontId="5" fillId="0" borderId="0" xfId="0" applyFont="1" applyAlignment="1" applyProtection="1">
      <alignment horizontal="center" vertical="center"/>
      <protection locked="0"/>
    </xf>
    <xf numFmtId="164" fontId="5" fillId="0" borderId="0" xfId="0" applyNumberFormat="1" applyFont="1" applyAlignment="1" applyProtection="1">
      <alignment horizontal="center" vertical="center"/>
      <protection locked="0"/>
    </xf>
    <xf numFmtId="0" fontId="5" fillId="0" borderId="0" xfId="0" applyFont="1" applyBorder="1" applyProtection="1">
      <alignment vertical="center"/>
      <protection locked="0"/>
    </xf>
    <xf numFmtId="0" fontId="6" fillId="6" borderId="2" xfId="0" applyFont="1" applyFill="1" applyBorder="1" applyProtection="1">
      <alignment vertical="center"/>
      <protection locked="0"/>
    </xf>
    <xf numFmtId="0" fontId="7" fillId="0" borderId="14" xfId="0" applyFont="1" applyBorder="1" applyAlignment="1" applyProtection="1">
      <alignment vertical="center" wrapText="1"/>
      <protection locked="0"/>
    </xf>
    <xf numFmtId="0" fontId="6" fillId="0" borderId="14" xfId="0" applyFont="1" applyBorder="1" applyProtection="1">
      <alignment vertical="center"/>
      <protection locked="0"/>
    </xf>
    <xf numFmtId="0" fontId="6" fillId="0" borderId="0" xfId="0" applyFont="1" applyBorder="1" applyAlignment="1" applyProtection="1">
      <alignment horizontal="left" vertical="center" wrapText="1"/>
      <protection locked="0"/>
    </xf>
    <xf numFmtId="0" fontId="8" fillId="0" borderId="0" xfId="0" applyFont="1" applyBorder="1" applyProtection="1">
      <alignment vertical="center"/>
      <protection locked="0"/>
    </xf>
    <xf numFmtId="0" fontId="12" fillId="0" borderId="0" xfId="0" applyFont="1" applyAlignment="1" applyProtection="1">
      <alignment horizontal="center" vertical="center"/>
    </xf>
    <xf numFmtId="0" fontId="13" fillId="4" borderId="10" xfId="0" applyFont="1" applyFill="1" applyBorder="1" applyAlignment="1" applyProtection="1">
      <alignment horizontal="center" vertical="center"/>
    </xf>
    <xf numFmtId="0" fontId="13" fillId="4" borderId="11" xfId="0" applyFont="1" applyFill="1" applyBorder="1" applyAlignment="1" applyProtection="1">
      <alignment horizontal="center" vertical="center" wrapText="1"/>
    </xf>
    <xf numFmtId="0" fontId="13" fillId="4" borderId="11" xfId="0" applyFont="1" applyFill="1" applyBorder="1" applyAlignment="1" applyProtection="1">
      <alignment horizontal="center" vertical="center"/>
    </xf>
    <xf numFmtId="0" fontId="13" fillId="4" borderId="12" xfId="0" applyFont="1" applyFill="1" applyBorder="1" applyAlignment="1" applyProtection="1">
      <alignment horizontal="center" vertical="center"/>
    </xf>
    <xf numFmtId="0" fontId="12" fillId="0" borderId="0" xfId="0" applyFont="1" applyAlignment="1" applyProtection="1">
      <alignment horizontal="center" vertical="center"/>
      <protection locked="0"/>
    </xf>
    <xf numFmtId="0" fontId="14" fillId="5" borderId="6" xfId="0" applyFont="1" applyFill="1" applyBorder="1" applyAlignment="1" applyProtection="1">
      <alignment horizontal="left" vertical="center" wrapText="1"/>
    </xf>
    <xf numFmtId="0" fontId="7" fillId="5" borderId="1" xfId="0" applyFont="1" applyFill="1" applyBorder="1" applyAlignment="1" applyProtection="1">
      <alignment horizontal="left" vertical="center"/>
    </xf>
    <xf numFmtId="0" fontId="14" fillId="5" borderId="7" xfId="0" applyFont="1" applyFill="1" applyBorder="1" applyAlignment="1" applyProtection="1">
      <alignment horizontal="center" vertical="center" wrapText="1"/>
    </xf>
    <xf numFmtId="0" fontId="9" fillId="0" borderId="0" xfId="4" applyFont="1" applyFill="1" applyBorder="1" applyAlignment="1" applyProtection="1">
      <alignment vertical="center" wrapText="1"/>
    </xf>
    <xf numFmtId="0" fontId="14" fillId="5" borderId="6" xfId="0" applyFont="1" applyFill="1" applyBorder="1" applyAlignment="1" applyProtection="1">
      <alignment horizontal="center" vertical="center" wrapText="1"/>
    </xf>
    <xf numFmtId="165" fontId="5" fillId="5" borderId="1" xfId="0" applyNumberFormat="1" applyFont="1" applyFill="1" applyBorder="1" applyAlignment="1" applyProtection="1">
      <alignment horizontal="center" vertical="center" wrapText="1"/>
    </xf>
    <xf numFmtId="0" fontId="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center" vertical="center" wrapText="1"/>
    </xf>
    <xf numFmtId="0" fontId="5" fillId="5" borderId="7" xfId="0" applyFont="1" applyFill="1" applyBorder="1" applyAlignment="1" applyProtection="1">
      <alignment horizontal="center" vertical="center" wrapText="1"/>
    </xf>
    <xf numFmtId="0" fontId="5" fillId="0" borderId="0" xfId="0" applyFont="1" applyAlignment="1" applyProtection="1">
      <alignment vertical="center" wrapText="1"/>
      <protection locked="0"/>
    </xf>
    <xf numFmtId="0" fontId="14" fillId="0" borderId="0" xfId="4" applyFont="1" applyFill="1" applyBorder="1" applyAlignment="1" applyProtection="1">
      <alignment horizontal="center" vertical="center" wrapText="1"/>
    </xf>
    <xf numFmtId="0" fontId="12" fillId="4" borderId="6" xfId="0" applyFont="1" applyFill="1" applyBorder="1" applyAlignment="1" applyProtection="1">
      <alignment horizontal="center" vertical="center" wrapText="1"/>
    </xf>
    <xf numFmtId="165" fontId="5" fillId="0" borderId="1" xfId="0" applyNumberFormat="1"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5" fillId="0" borderId="7" xfId="0" applyFont="1" applyFill="1" applyBorder="1" applyAlignment="1" applyProtection="1">
      <alignment horizontal="center" vertical="center" wrapText="1"/>
      <protection locked="0"/>
    </xf>
    <xf numFmtId="0" fontId="14" fillId="0" borderId="14" xfId="0" applyFont="1" applyBorder="1" applyAlignment="1" applyProtection="1">
      <alignment horizontal="left" vertical="center"/>
    </xf>
    <xf numFmtId="0" fontId="5" fillId="0" borderId="1" xfId="0" applyFont="1" applyBorder="1" applyAlignment="1" applyProtection="1">
      <alignment horizontal="center" vertical="center" wrapText="1"/>
    </xf>
    <xf numFmtId="0" fontId="5" fillId="0" borderId="7" xfId="0" applyFont="1" applyBorder="1" applyAlignment="1" applyProtection="1">
      <alignment horizontal="center" vertical="center" wrapText="1"/>
    </xf>
    <xf numFmtId="0" fontId="14" fillId="0" borderId="0" xfId="0" applyFont="1" applyAlignment="1" applyProtection="1">
      <alignment horizontal="center" vertical="center" wrapText="1"/>
    </xf>
    <xf numFmtId="0" fontId="5" fillId="0" borderId="0" xfId="0" applyFont="1" applyAlignment="1" applyProtection="1">
      <alignment horizontal="center" vertical="center" wrapText="1"/>
    </xf>
    <xf numFmtId="0" fontId="14" fillId="5" borderId="14" xfId="0" applyFont="1" applyFill="1" applyBorder="1" applyAlignment="1" applyProtection="1">
      <alignment horizontal="left" vertical="center"/>
    </xf>
    <xf numFmtId="0" fontId="5" fillId="0" borderId="0" xfId="0" applyFont="1" applyAlignment="1" applyProtection="1">
      <alignment vertical="center" wrapText="1"/>
    </xf>
    <xf numFmtId="0" fontId="14" fillId="0" borderId="7" xfId="0" applyFont="1" applyBorder="1" applyAlignment="1" applyProtection="1">
      <alignment horizontal="center" vertical="center" wrapText="1"/>
    </xf>
    <xf numFmtId="0" fontId="5" fillId="0" borderId="8" xfId="0" applyFont="1" applyBorder="1" applyAlignment="1" applyProtection="1">
      <alignment vertical="center" wrapText="1"/>
    </xf>
    <xf numFmtId="0" fontId="7" fillId="0" borderId="9" xfId="0" applyFont="1" applyFill="1" applyBorder="1" applyAlignment="1" applyProtection="1">
      <alignment horizontal="right" vertical="center"/>
    </xf>
    <xf numFmtId="0" fontId="7" fillId="0" borderId="16" xfId="0" applyFont="1" applyFill="1" applyBorder="1" applyAlignment="1" applyProtection="1">
      <alignment vertical="center" wrapText="1"/>
    </xf>
    <xf numFmtId="0" fontId="7" fillId="0" borderId="17" xfId="0" applyFont="1" applyFill="1" applyBorder="1" applyAlignment="1" applyProtection="1">
      <alignment vertical="center" wrapText="1"/>
    </xf>
    <xf numFmtId="0" fontId="5" fillId="0" borderId="0" xfId="0" applyFont="1" applyAlignment="1" applyProtection="1">
      <alignment horizontal="center" vertical="center" wrapText="1"/>
      <protection locked="0"/>
    </xf>
    <xf numFmtId="14" fontId="17" fillId="0" borderId="0" xfId="0" applyNumberFormat="1" applyFont="1" applyAlignment="1" applyProtection="1">
      <alignment horizontal="right" vertical="top"/>
      <protection locked="0"/>
    </xf>
    <xf numFmtId="0" fontId="9" fillId="0" borderId="0" xfId="0" applyFont="1" applyProtection="1">
      <alignment vertical="center"/>
      <protection locked="0"/>
    </xf>
    <xf numFmtId="0" fontId="10" fillId="0" borderId="0" xfId="3" applyFont="1" applyProtection="1">
      <alignment vertical="center"/>
      <protection locked="0"/>
    </xf>
    <xf numFmtId="0" fontId="5" fillId="0" borderId="0" xfId="0" applyFont="1" applyBorder="1" applyProtection="1">
      <alignment vertical="center"/>
    </xf>
    <xf numFmtId="0" fontId="7" fillId="0" borderId="0" xfId="0" applyFont="1" applyBorder="1" applyAlignment="1" applyProtection="1">
      <alignment horizontal="left" vertical="center" wrapText="1"/>
    </xf>
    <xf numFmtId="0" fontId="6" fillId="0" borderId="0" xfId="0" applyFont="1" applyBorder="1" applyAlignment="1" applyProtection="1">
      <alignment vertical="top" wrapText="1"/>
    </xf>
    <xf numFmtId="0" fontId="7" fillId="5" borderId="6" xfId="0" applyFont="1" applyFill="1" applyBorder="1" applyAlignment="1" applyProtection="1">
      <alignment horizontal="center" vertical="center" wrapText="1"/>
    </xf>
    <xf numFmtId="0" fontId="7" fillId="5" borderId="6" xfId="0" applyFont="1" applyFill="1" applyBorder="1" applyAlignment="1" applyProtection="1">
      <alignment horizontal="left" vertical="center" wrapText="1"/>
    </xf>
    <xf numFmtId="0" fontId="5" fillId="5" borderId="1" xfId="0" applyFont="1" applyFill="1" applyBorder="1" applyAlignment="1" applyProtection="1">
      <alignment horizontal="left" vertical="center"/>
    </xf>
    <xf numFmtId="0" fontId="15" fillId="6" borderId="1" xfId="0" applyFont="1" applyFill="1" applyBorder="1" applyAlignment="1" applyProtection="1">
      <alignment horizontal="center" vertical="center" wrapText="1"/>
    </xf>
    <xf numFmtId="0" fontId="14" fillId="0" borderId="14" xfId="0" applyFont="1" applyBorder="1" applyAlignment="1" applyProtection="1">
      <alignment horizontal="left" vertical="center" wrapText="1"/>
    </xf>
    <xf numFmtId="0" fontId="22" fillId="5" borderId="14" xfId="0" applyFont="1" applyFill="1" applyBorder="1" applyAlignment="1" applyProtection="1">
      <alignment horizontal="left" vertical="center" wrapText="1"/>
    </xf>
    <xf numFmtId="0" fontId="21" fillId="0" borderId="13" xfId="0" applyFont="1" applyFill="1" applyBorder="1" applyAlignment="1" applyProtection="1">
      <alignment vertical="center" wrapText="1"/>
    </xf>
    <xf numFmtId="0" fontId="21" fillId="0" borderId="14" xfId="0" applyFont="1" applyFill="1" applyBorder="1" applyAlignment="1" applyProtection="1">
      <alignment vertical="center" wrapText="1"/>
    </xf>
    <xf numFmtId="0" fontId="21" fillId="0" borderId="15" xfId="0" applyFont="1" applyFill="1" applyBorder="1" applyAlignment="1" applyProtection="1">
      <alignment vertical="center" wrapText="1"/>
    </xf>
    <xf numFmtId="0" fontId="5" fillId="0" borderId="0" xfId="0" applyFont="1" applyAlignment="1" applyProtection="1">
      <alignment horizontal="left" vertical="center"/>
    </xf>
    <xf numFmtId="0" fontId="20" fillId="0" borderId="0" xfId="0" applyFont="1" applyAlignment="1" applyProtection="1">
      <alignment horizontal="center" vertical="center"/>
    </xf>
    <xf numFmtId="0" fontId="18" fillId="0" borderId="0" xfId="0" applyFont="1" applyBorder="1" applyAlignment="1" applyProtection="1">
      <alignment horizontal="left" vertical="top" wrapText="1"/>
    </xf>
    <xf numFmtId="0" fontId="6" fillId="0" borderId="0" xfId="0" applyFont="1" applyBorder="1" applyAlignment="1" applyProtection="1">
      <alignment horizontal="left" vertical="top" wrapText="1"/>
    </xf>
    <xf numFmtId="0" fontId="7" fillId="0" borderId="0" xfId="0" applyFont="1" applyBorder="1" applyAlignment="1" applyProtection="1">
      <alignment horizontal="right" wrapText="1"/>
    </xf>
    <xf numFmtId="0" fontId="7" fillId="0" borderId="0" xfId="0" applyFont="1" applyBorder="1" applyAlignment="1" applyProtection="1">
      <alignment horizontal="left" vertical="top" wrapText="1"/>
    </xf>
    <xf numFmtId="0" fontId="7" fillId="0" borderId="0" xfId="0" applyFont="1" applyAlignment="1" applyProtection="1">
      <alignment horizontal="right"/>
    </xf>
    <xf numFmtId="0" fontId="5" fillId="0" borderId="0" xfId="0" applyFont="1" applyAlignment="1" applyProtection="1">
      <alignment horizontal="center" vertical="center"/>
    </xf>
    <xf numFmtId="0" fontId="7" fillId="0" borderId="6" xfId="0" applyFont="1" applyBorder="1" applyAlignment="1" applyProtection="1">
      <alignment horizontal="center" vertical="center" wrapText="1"/>
    </xf>
    <xf numFmtId="0" fontId="7" fillId="0" borderId="13" xfId="0" applyFont="1" applyBorder="1" applyAlignment="1" applyProtection="1">
      <alignment horizontal="left" vertical="center" wrapText="1"/>
    </xf>
    <xf numFmtId="0" fontId="7" fillId="0" borderId="14" xfId="0" applyFont="1" applyBorder="1" applyAlignment="1" applyProtection="1">
      <alignment horizontal="left" vertical="center"/>
    </xf>
    <xf numFmtId="0" fontId="7" fillId="0" borderId="15" xfId="0" applyFont="1" applyBorder="1" applyAlignment="1" applyProtection="1">
      <alignment horizontal="left" vertical="center"/>
    </xf>
    <xf numFmtId="0" fontId="16" fillId="0" borderId="13" xfId="0" applyFont="1" applyFill="1" applyBorder="1" applyAlignment="1" applyProtection="1">
      <alignment horizontal="left" vertical="top" wrapText="1"/>
    </xf>
    <xf numFmtId="0" fontId="16" fillId="0" borderId="14" xfId="0" applyFont="1" applyFill="1" applyBorder="1" applyAlignment="1" applyProtection="1">
      <alignment horizontal="left" vertical="top" wrapText="1"/>
    </xf>
    <xf numFmtId="0" fontId="16" fillId="0" borderId="15" xfId="0" applyFont="1" applyFill="1" applyBorder="1" applyAlignment="1" applyProtection="1">
      <alignment horizontal="left" vertical="top" wrapText="1"/>
    </xf>
    <xf numFmtId="0" fontId="7" fillId="5" borderId="6" xfId="0" applyFont="1" applyFill="1" applyBorder="1" applyAlignment="1" applyProtection="1">
      <alignment horizontal="center" vertical="center" wrapText="1"/>
    </xf>
    <xf numFmtId="0" fontId="7" fillId="5" borderId="13" xfId="0" applyFont="1" applyFill="1" applyBorder="1" applyAlignment="1" applyProtection="1">
      <alignment horizontal="left" vertical="center" wrapText="1"/>
    </xf>
    <xf numFmtId="0" fontId="7" fillId="5" borderId="14" xfId="0" applyFont="1" applyFill="1" applyBorder="1" applyAlignment="1" applyProtection="1">
      <alignment horizontal="left" vertical="center"/>
    </xf>
    <xf numFmtId="0" fontId="7" fillId="5" borderId="15" xfId="0" applyFont="1" applyFill="1" applyBorder="1" applyAlignment="1" applyProtection="1">
      <alignment horizontal="left" vertical="center"/>
    </xf>
    <xf numFmtId="0" fontId="21" fillId="0" borderId="13" xfId="0" applyFont="1" applyFill="1" applyBorder="1" applyAlignment="1" applyProtection="1">
      <alignment horizontal="left" vertical="top" wrapText="1"/>
    </xf>
    <xf numFmtId="0" fontId="21" fillId="0" borderId="14" xfId="0" applyFont="1" applyFill="1" applyBorder="1" applyAlignment="1" applyProtection="1">
      <alignment horizontal="left" vertical="top" wrapText="1"/>
    </xf>
    <xf numFmtId="0" fontId="21" fillId="0" borderId="15" xfId="0" applyFont="1" applyFill="1" applyBorder="1" applyAlignment="1" applyProtection="1">
      <alignment horizontal="left" vertical="top" wrapText="1"/>
    </xf>
    <xf numFmtId="0" fontId="11" fillId="4" borderId="4" xfId="4" applyFont="1" applyFill="1" applyBorder="1" applyAlignment="1" applyProtection="1">
      <alignment horizontal="center" vertical="center"/>
    </xf>
    <xf numFmtId="0" fontId="11" fillId="4" borderId="3" xfId="4" applyFont="1" applyFill="1" applyBorder="1" applyAlignment="1" applyProtection="1">
      <alignment horizontal="center" vertical="center"/>
    </xf>
    <xf numFmtId="0" fontId="11" fillId="4" borderId="5" xfId="4" applyFont="1" applyFill="1" applyBorder="1" applyAlignment="1" applyProtection="1">
      <alignment horizontal="center" vertical="center"/>
    </xf>
    <xf numFmtId="0" fontId="5" fillId="0" borderId="13" xfId="0" applyFont="1" applyFill="1" applyBorder="1" applyAlignment="1" applyProtection="1">
      <alignment horizontal="left" vertical="top" wrapText="1"/>
    </xf>
    <xf numFmtId="0" fontId="5" fillId="0" borderId="14" xfId="0" applyFont="1" applyFill="1" applyBorder="1" applyAlignment="1" applyProtection="1">
      <alignment horizontal="left" vertical="top" wrapText="1"/>
    </xf>
    <xf numFmtId="0" fontId="5" fillId="0" borderId="15" xfId="0" applyFont="1" applyFill="1" applyBorder="1" applyAlignment="1" applyProtection="1">
      <alignment horizontal="left" vertical="top" wrapText="1"/>
    </xf>
    <xf numFmtId="0" fontId="7" fillId="0" borderId="0" xfId="0" applyFont="1" applyBorder="1" applyAlignment="1" applyProtection="1">
      <alignment vertical="top"/>
    </xf>
  </cellXfs>
  <cellStyles count="5">
    <cellStyle name="Heading 1" xfId="1" builtinId="16" customBuiltin="1"/>
    <cellStyle name="Heading 2" xfId="2" builtinId="17" customBuiltin="1"/>
    <cellStyle name="Hyperlink" xfId="3" builtinId="8"/>
    <cellStyle name="Normal" xfId="0" builtinId="0" customBuiltin="1"/>
    <cellStyle name="Title" xfId="4" builtinId="15" customBuiltin="1"/>
  </cellStyles>
  <dxfs count="13">
    <dxf>
      <font>
        <strike val="0"/>
        <outline val="0"/>
        <shadow val="0"/>
        <vertAlign val="baseline"/>
        <color auto="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vertAlign val="baseline"/>
        <color auto="1"/>
        <name val="Calibri"/>
        <family val="2"/>
        <scheme val="minor"/>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vertAlign val="baseline"/>
        <color auto="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vertAlign val="baseline"/>
        <color auto="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vertAlign val="baseline"/>
        <color auto="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vertAlign val="baseline"/>
        <color auto="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vertAlign val="baseline"/>
        <color auto="1"/>
        <name val="Calibri"/>
        <family val="2"/>
        <scheme val="minor"/>
      </font>
      <numFmt numFmtId="165" formatCode="dd/mm/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strike val="0"/>
        <outline val="0"/>
        <shadow val="0"/>
        <u val="none"/>
        <vertAlign val="baseline"/>
        <sz val="10"/>
        <color theme="0"/>
        <name val="Calibri"/>
        <family val="2"/>
        <scheme val="minor"/>
      </font>
      <fill>
        <patternFill patternType="none">
          <fgColor indexed="64"/>
          <bgColor rgb="FF2788AC"/>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border>
      <protection locked="0" hidden="0"/>
    </dxf>
    <dxf>
      <font>
        <strike val="0"/>
        <outline val="0"/>
        <shadow val="0"/>
        <vertAlign val="baseline"/>
        <color auto="1"/>
        <name val="Calibri"/>
        <family val="2"/>
        <scheme val="minor"/>
      </font>
      <fill>
        <patternFill patternType="none">
          <fgColor indexed="64"/>
          <bgColor indexed="65"/>
        </patternFill>
      </fill>
      <alignment horizontal="center" vertical="center" textRotation="0" wrapText="1" indent="0" justifyLastLine="0" shrinkToFit="0" readingOrder="0"/>
      <protection locked="0" hidden="0"/>
    </dxf>
    <dxf>
      <border outline="0">
        <bottom style="thin">
          <color theme="0" tint="-0.24994659260841701"/>
        </bottom>
      </border>
    </dxf>
    <dxf>
      <font>
        <strike val="0"/>
        <outline val="0"/>
        <shadow val="0"/>
        <vertAlign val="baseline"/>
        <color auto="1"/>
        <name val="Calibri"/>
        <family val="2"/>
        <scheme val="minor"/>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indexed="64"/>
        </left>
        <right style="thin">
          <color indexed="64"/>
        </right>
        <top/>
        <bottom/>
      </border>
      <protection locked="1" hidden="0"/>
    </dxf>
    <dxf>
      <font>
        <color theme="3"/>
      </font>
      <border>
        <bottom style="medium">
          <color theme="2"/>
        </bottom>
      </border>
    </dxf>
    <dxf>
      <border>
        <bottom style="thin">
          <color theme="2"/>
        </bottom>
        <horizontal style="thin">
          <color theme="2"/>
        </horizontal>
      </border>
    </dxf>
  </dxfs>
  <tableStyles count="1" defaultTableStyle="Activity Log" defaultPivotStyle="PivotStyleLight8">
    <tableStyle name="Activity Log" pivot="0" count="2" xr9:uid="{E8F16E9E-7932-4111-B127-48FC19740C26}">
      <tableStyleElement type="wholeTable" dxfId="12"/>
      <tableStyleElement type="headerRow" dxfId="11"/>
    </tableStyle>
  </tableStyles>
  <colors>
    <mruColors>
      <color rgb="FF2788A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13" Type="http://schemas.openxmlformats.org/officeDocument/2006/relationships/customXml" Target="../customXml/item3.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1.xml"/><Relationship Id="rId5" Type="http://schemas.openxmlformats.org/officeDocument/2006/relationships/sheetMetadata" Target="metadata.xml"/><Relationship Id="rId10" Type="http://schemas.openxmlformats.org/officeDocument/2006/relationships/calcChain" Target="calcChain.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FE1132E-DCA7-4104-8736-C9239BF86BBF}" name="Table3" displayName="Table3" ref="F9:M52" totalsRowShown="0" headerRowDxfId="10" dataDxfId="8" headerRowBorderDxfId="9">
  <tableColumns count="8">
    <tableColumn id="1" xr3:uid="{00000000-0010-0000-0100-000001000000}" name="Ex." dataDxfId="7"/>
    <tableColumn id="2" xr3:uid="{00000000-0010-0000-0100-000002000000}" name="22-03-25" dataDxfId="6"/>
    <tableColumn id="3" xr3:uid="{00000000-0010-0000-0100-000003000000}" name="CMV 101 l Gale Demmler-Harrison, webinaire" dataDxfId="5"/>
    <tableColumn id="8" xr3:uid="{00000000-0010-0000-0100-000008000000}" name="Ntl CMV foundation Public Health/Policy Conference Series" dataDxfId="4"/>
    <tableColumn id="4" xr3:uid="{00000000-0010-0000-0100-000004000000}" name="A" dataDxfId="3"/>
    <tableColumn id="5" xr3:uid="{00000000-0010-0000-0100-000005000000}" name="1" dataDxfId="2"/>
    <tableColumn id="6" xr3:uid="{00000000-0010-0000-0100-000006000000}" name="Certificat d'assiduité" dataDxfId="1"/>
    <tableColumn id="7" xr3:uid="{00000000-0010-0000-0100-000007000000}" name="N/A" dataDxfId="0"/>
  </tableColumns>
  <tableStyleInfo name="Activity Log" showFirstColumn="0" showLastColumn="0" showRowStripes="1" showColumnStripes="0"/>
</table>
</file>

<file path=xl/theme/theme1.xml><?xml version="1.0" encoding="utf-8"?>
<a:theme xmlns:a="http://schemas.openxmlformats.org/drawingml/2006/main" name="Office Theme">
  <a:themeElements>
    <a:clrScheme name="Activity Log">
      <a:dk1>
        <a:sysClr val="windowText" lastClr="000000"/>
      </a:dk1>
      <a:lt1>
        <a:sysClr val="window" lastClr="FFFFFF"/>
      </a:lt1>
      <a:dk2>
        <a:srgbClr val="414141"/>
      </a:dk2>
      <a:lt2>
        <a:srgbClr val="F0F0F0"/>
      </a:lt2>
      <a:accent1>
        <a:srgbClr val="F01414"/>
      </a:accent1>
      <a:accent2>
        <a:srgbClr val="2895BF"/>
      </a:accent2>
      <a:accent3>
        <a:srgbClr val="BF1A8D"/>
      </a:accent3>
      <a:accent4>
        <a:srgbClr val="FF9900"/>
      </a:accent4>
      <a:accent5>
        <a:srgbClr val="9B9B9B"/>
      </a:accent5>
      <a:accent6>
        <a:srgbClr val="CD865B"/>
      </a:accent6>
      <a:hlink>
        <a:srgbClr val="0095BF"/>
      </a:hlink>
      <a:folHlink>
        <a:srgbClr val="BF1A8D"/>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5027B-45EA-4C9D-B92A-E08E5146E354}">
  <sheetPr codeName="Sheet1"/>
  <dimension ref="A1:N94"/>
  <sheetViews>
    <sheetView showGridLines="0" tabSelected="1" view="pageBreakPreview" topLeftCell="A13" zoomScaleNormal="100" zoomScaleSheetLayoutView="100" workbookViewId="0">
      <selection activeCell="G13" sqref="G13"/>
    </sheetView>
  </sheetViews>
  <sheetFormatPr defaultColWidth="9.09765625" defaultRowHeight="13" x14ac:dyDescent="0.3"/>
  <cols>
    <col min="1" max="1" width="3.69921875" style="1" customWidth="1"/>
    <col min="2" max="2" width="43.09765625" style="1" customWidth="1"/>
    <col min="3" max="3" width="10.296875" style="2" customWidth="1"/>
    <col min="4" max="4" width="16.8984375" style="2" customWidth="1"/>
    <col min="5" max="5" width="2.19921875" style="1" customWidth="1"/>
    <col min="6" max="6" width="4.69921875" style="1" customWidth="1"/>
    <col min="7" max="7" width="12.09765625" style="1" bestFit="1" customWidth="1"/>
    <col min="8" max="8" width="46.796875" style="1" customWidth="1"/>
    <col min="9" max="9" width="48.69921875" style="1" customWidth="1"/>
    <col min="10" max="10" width="8.296875" style="2" customWidth="1"/>
    <col min="11" max="11" width="7" style="2" customWidth="1"/>
    <col min="12" max="12" width="25.09765625" style="2" customWidth="1"/>
    <col min="13" max="13" width="30.69921875" style="1" customWidth="1"/>
    <col min="14" max="16384" width="9.09765625" style="1"/>
  </cols>
  <sheetData>
    <row r="1" spans="1:13" ht="52.5" customHeight="1" x14ac:dyDescent="0.3">
      <c r="A1" s="66" t="e" vm="1">
        <v>#VALUE!</v>
      </c>
      <c r="B1" s="66"/>
      <c r="C1" s="60" t="s">
        <v>0</v>
      </c>
      <c r="D1" s="60"/>
      <c r="E1" s="60"/>
      <c r="F1" s="60"/>
      <c r="G1" s="60"/>
      <c r="H1" s="60"/>
      <c r="I1" s="60"/>
      <c r="J1" s="60"/>
      <c r="K1" s="60"/>
      <c r="L1" s="60"/>
      <c r="M1" s="44">
        <v>45936</v>
      </c>
    </row>
    <row r="2" spans="1:13" ht="15.5" x14ac:dyDescent="0.35">
      <c r="A2" s="61" t="s">
        <v>81</v>
      </c>
      <c r="B2" s="62"/>
      <c r="C2" s="62"/>
      <c r="D2" s="62"/>
      <c r="E2" s="62"/>
      <c r="F2" s="62"/>
      <c r="G2" s="62"/>
      <c r="H2" s="62"/>
      <c r="I2" s="62"/>
      <c r="J2" s="62"/>
      <c r="K2" s="65" t="s">
        <v>1</v>
      </c>
      <c r="L2" s="65"/>
      <c r="M2" s="5"/>
    </row>
    <row r="3" spans="1:13" s="4" customFormat="1" ht="15.5" x14ac:dyDescent="0.35">
      <c r="A3" s="62"/>
      <c r="B3" s="62"/>
      <c r="C3" s="62"/>
      <c r="D3" s="62"/>
      <c r="E3" s="62"/>
      <c r="F3" s="62"/>
      <c r="G3" s="62"/>
      <c r="H3" s="62"/>
      <c r="I3" s="62"/>
      <c r="J3" s="62"/>
      <c r="K3" s="63" t="s">
        <v>2</v>
      </c>
      <c r="L3" s="63"/>
      <c r="M3" s="6"/>
    </row>
    <row r="4" spans="1:13" s="4" customFormat="1" ht="15.5" x14ac:dyDescent="0.35">
      <c r="A4" s="62"/>
      <c r="B4" s="62"/>
      <c r="C4" s="62"/>
      <c r="D4" s="62"/>
      <c r="E4" s="62"/>
      <c r="F4" s="62"/>
      <c r="G4" s="62"/>
      <c r="H4" s="62"/>
      <c r="I4" s="62"/>
      <c r="J4" s="62"/>
      <c r="K4" s="63" t="s">
        <v>3</v>
      </c>
      <c r="L4" s="63"/>
      <c r="M4" s="7"/>
    </row>
    <row r="5" spans="1:13" s="4" customFormat="1" ht="15.5" x14ac:dyDescent="0.3">
      <c r="B5" s="87" t="s">
        <v>83</v>
      </c>
      <c r="C5" s="87"/>
      <c r="D5" s="87"/>
      <c r="E5" s="87"/>
      <c r="F5" s="87"/>
      <c r="G5" s="49"/>
      <c r="H5" s="49"/>
      <c r="I5" s="49"/>
      <c r="J5" s="49"/>
      <c r="K5" s="47"/>
      <c r="L5" s="48"/>
      <c r="M5" s="8"/>
    </row>
    <row r="6" spans="1:13" s="4" customFormat="1" ht="15.5" x14ac:dyDescent="0.3">
      <c r="B6" s="87" t="s">
        <v>82</v>
      </c>
      <c r="C6" s="87"/>
      <c r="D6" s="87"/>
      <c r="E6" s="87"/>
      <c r="F6" s="87"/>
      <c r="G6" s="49"/>
      <c r="H6" s="49"/>
      <c r="I6" s="49"/>
      <c r="J6" s="49"/>
      <c r="K6" s="47"/>
      <c r="L6" s="48"/>
      <c r="M6" s="8"/>
    </row>
    <row r="7" spans="1:13" ht="16" customHeight="1" thickBot="1" x14ac:dyDescent="0.35">
      <c r="B7" s="9"/>
      <c r="F7" s="45"/>
      <c r="G7" s="46"/>
    </row>
    <row r="8" spans="1:13" s="15" customFormat="1" ht="31" x14ac:dyDescent="0.3">
      <c r="A8" s="81" t="s">
        <v>4</v>
      </c>
      <c r="B8" s="82"/>
      <c r="C8" s="82"/>
      <c r="D8" s="83"/>
      <c r="E8" s="10"/>
      <c r="F8" s="11" t="s">
        <v>5</v>
      </c>
      <c r="G8" s="12" t="s">
        <v>6</v>
      </c>
      <c r="H8" s="12" t="s">
        <v>7</v>
      </c>
      <c r="I8" s="12" t="s">
        <v>8</v>
      </c>
      <c r="J8" s="13" t="s">
        <v>77</v>
      </c>
      <c r="K8" s="13" t="s">
        <v>9</v>
      </c>
      <c r="L8" s="12" t="s">
        <v>10</v>
      </c>
      <c r="M8" s="14" t="s">
        <v>11</v>
      </c>
    </row>
    <row r="9" spans="1:13" s="25" customFormat="1" ht="26" x14ac:dyDescent="0.3">
      <c r="A9" s="16"/>
      <c r="B9" s="17" t="s">
        <v>76</v>
      </c>
      <c r="C9" s="18" t="s">
        <v>80</v>
      </c>
      <c r="D9" s="18" t="s">
        <v>12</v>
      </c>
      <c r="E9" s="19"/>
      <c r="F9" s="20" t="s">
        <v>79</v>
      </c>
      <c r="G9" s="21" t="s">
        <v>13</v>
      </c>
      <c r="H9" s="52" t="s">
        <v>14</v>
      </c>
      <c r="I9" s="52" t="s">
        <v>15</v>
      </c>
      <c r="J9" s="22" t="s">
        <v>16</v>
      </c>
      <c r="K9" s="22" t="s">
        <v>17</v>
      </c>
      <c r="L9" s="23" t="s">
        <v>18</v>
      </c>
      <c r="M9" s="24" t="s">
        <v>19</v>
      </c>
    </row>
    <row r="10" spans="1:13" s="25" customFormat="1" ht="15.5" x14ac:dyDescent="0.3">
      <c r="A10" s="67" t="s">
        <v>16</v>
      </c>
      <c r="B10" s="68" t="s">
        <v>20</v>
      </c>
      <c r="C10" s="69"/>
      <c r="D10" s="70"/>
      <c r="E10" s="26"/>
      <c r="F10" s="27">
        <v>1</v>
      </c>
      <c r="G10" s="28"/>
      <c r="H10" s="29"/>
      <c r="I10" s="29"/>
      <c r="J10" s="29"/>
      <c r="K10" s="29"/>
      <c r="L10" s="53"/>
      <c r="M10" s="30"/>
    </row>
    <row r="11" spans="1:13" s="25" customFormat="1" x14ac:dyDescent="0.3">
      <c r="A11" s="67"/>
      <c r="B11" s="31" t="s">
        <v>21</v>
      </c>
      <c r="C11" s="32">
        <f>SUMIF('CEE Tracking Form'!$J$10:$J$52,"A",'CEE Tracking Form'!$K$10:$K$52)</f>
        <v>0</v>
      </c>
      <c r="D11" s="33" t="s">
        <v>22</v>
      </c>
      <c r="E11" s="26"/>
      <c r="F11" s="27">
        <v>2</v>
      </c>
      <c r="G11" s="28"/>
      <c r="H11" s="29"/>
      <c r="I11" s="29"/>
      <c r="J11" s="29"/>
      <c r="K11" s="29"/>
      <c r="L11" s="53"/>
      <c r="M11" s="30"/>
    </row>
    <row r="12" spans="1:13" s="25" customFormat="1" ht="30" customHeight="1" x14ac:dyDescent="0.3">
      <c r="A12" s="67"/>
      <c r="B12" s="84" t="s">
        <v>23</v>
      </c>
      <c r="C12" s="85"/>
      <c r="D12" s="86"/>
      <c r="E12" s="34"/>
      <c r="F12" s="27">
        <v>3</v>
      </c>
      <c r="G12" s="28"/>
      <c r="H12" s="29"/>
      <c r="I12" s="29"/>
      <c r="J12" s="29"/>
      <c r="K12" s="29"/>
      <c r="L12" s="53"/>
      <c r="M12" s="30"/>
    </row>
    <row r="13" spans="1:13" s="25" customFormat="1" ht="15.5" x14ac:dyDescent="0.3">
      <c r="A13" s="74" t="s">
        <v>24</v>
      </c>
      <c r="B13" s="51" t="s">
        <v>25</v>
      </c>
      <c r="C13" s="50"/>
      <c r="D13" s="50"/>
      <c r="E13" s="35"/>
      <c r="F13" s="27">
        <v>4</v>
      </c>
      <c r="G13" s="28"/>
      <c r="H13" s="29"/>
      <c r="I13" s="29"/>
      <c r="J13" s="29"/>
      <c r="K13" s="29"/>
      <c r="L13" s="53"/>
      <c r="M13" s="30"/>
    </row>
    <row r="14" spans="1:13" s="25" customFormat="1" x14ac:dyDescent="0.3">
      <c r="A14" s="74"/>
      <c r="B14" s="36" t="s">
        <v>26</v>
      </c>
      <c r="C14" s="22">
        <f>SUMIF('CEE Tracking Form'!$J$10:$J$52,"B",'CEE Tracking Form'!$K$10:$K$52)</f>
        <v>0</v>
      </c>
      <c r="D14" s="24" t="s">
        <v>22</v>
      </c>
      <c r="E14" s="35"/>
      <c r="F14" s="27">
        <v>5</v>
      </c>
      <c r="G14" s="28"/>
      <c r="H14" s="29"/>
      <c r="I14" s="29"/>
      <c r="J14" s="29"/>
      <c r="K14" s="29"/>
      <c r="L14" s="53"/>
      <c r="M14" s="30"/>
    </row>
    <row r="15" spans="1:13" s="25" customFormat="1" ht="32" customHeight="1" x14ac:dyDescent="0.3">
      <c r="A15" s="74"/>
      <c r="B15" s="71" t="s">
        <v>27</v>
      </c>
      <c r="C15" s="72"/>
      <c r="D15" s="73"/>
      <c r="E15" s="35"/>
      <c r="F15" s="27">
        <v>6</v>
      </c>
      <c r="G15" s="28"/>
      <c r="H15" s="29"/>
      <c r="I15" s="29"/>
      <c r="J15" s="29"/>
      <c r="K15" s="29"/>
      <c r="L15" s="53"/>
      <c r="M15" s="30"/>
    </row>
    <row r="16" spans="1:13" s="25" customFormat="1" ht="15.5" x14ac:dyDescent="0.3">
      <c r="A16" s="67" t="s">
        <v>28</v>
      </c>
      <c r="B16" s="68" t="s">
        <v>62</v>
      </c>
      <c r="C16" s="69"/>
      <c r="D16" s="70"/>
      <c r="E16" s="35"/>
      <c r="F16" s="27">
        <v>7</v>
      </c>
      <c r="G16" s="28"/>
      <c r="H16" s="29"/>
      <c r="I16" s="29"/>
      <c r="J16" s="29"/>
      <c r="K16" s="29"/>
      <c r="L16" s="53"/>
      <c r="M16" s="30"/>
    </row>
    <row r="17" spans="1:13" s="25" customFormat="1" x14ac:dyDescent="0.3">
      <c r="A17" s="67"/>
      <c r="B17" s="31" t="s">
        <v>29</v>
      </c>
      <c r="C17" s="32">
        <f>SUMIF('CEE Tracking Form'!$J$10:$J$52,"C",'CEE Tracking Form'!$K$10:$K$52)</f>
        <v>0</v>
      </c>
      <c r="D17" s="33" t="s">
        <v>22</v>
      </c>
      <c r="E17" s="35"/>
      <c r="F17" s="27">
        <v>8</v>
      </c>
      <c r="G17" s="28"/>
      <c r="H17" s="29"/>
      <c r="I17" s="29"/>
      <c r="J17" s="29"/>
      <c r="K17" s="29"/>
      <c r="L17" s="53"/>
      <c r="M17" s="30"/>
    </row>
    <row r="18" spans="1:13" s="25" customFormat="1" ht="32" customHeight="1" x14ac:dyDescent="0.3">
      <c r="A18" s="67"/>
      <c r="B18" s="71" t="s">
        <v>65</v>
      </c>
      <c r="C18" s="72"/>
      <c r="D18" s="73"/>
      <c r="E18" s="35"/>
      <c r="F18" s="27">
        <v>9</v>
      </c>
      <c r="G18" s="28"/>
      <c r="H18" s="29"/>
      <c r="I18" s="29"/>
      <c r="J18" s="29"/>
      <c r="K18" s="29"/>
      <c r="L18" s="53"/>
      <c r="M18" s="30"/>
    </row>
    <row r="19" spans="1:13" s="25" customFormat="1" ht="15.5" x14ac:dyDescent="0.3">
      <c r="A19" s="74" t="s">
        <v>30</v>
      </c>
      <c r="B19" s="75" t="s">
        <v>31</v>
      </c>
      <c r="C19" s="76"/>
      <c r="D19" s="77"/>
      <c r="E19" s="35"/>
      <c r="F19" s="27">
        <v>10</v>
      </c>
      <c r="G19" s="28"/>
      <c r="H19" s="29"/>
      <c r="I19" s="29"/>
      <c r="J19" s="29"/>
      <c r="K19" s="29"/>
      <c r="L19" s="53"/>
      <c r="M19" s="30"/>
    </row>
    <row r="20" spans="1:13" s="25" customFormat="1" x14ac:dyDescent="0.3">
      <c r="A20" s="74"/>
      <c r="B20" s="36" t="s">
        <v>61</v>
      </c>
      <c r="C20" s="22">
        <f>SUMIF('CEE Tracking Form'!$J$10:$J$52,"D",'CEE Tracking Form'!$K$10:$K$52)</f>
        <v>0</v>
      </c>
      <c r="D20" s="24">
        <v>5</v>
      </c>
      <c r="E20" s="35"/>
      <c r="F20" s="27">
        <v>11</v>
      </c>
      <c r="G20" s="28"/>
      <c r="H20" s="29"/>
      <c r="I20" s="29"/>
      <c r="J20" s="29"/>
      <c r="K20" s="29"/>
      <c r="L20" s="53"/>
      <c r="M20" s="30"/>
    </row>
    <row r="21" spans="1:13" s="25" customFormat="1" ht="26" customHeight="1" x14ac:dyDescent="0.3">
      <c r="A21" s="74"/>
      <c r="B21" s="71" t="s">
        <v>75</v>
      </c>
      <c r="C21" s="72"/>
      <c r="D21" s="73"/>
      <c r="E21" s="35"/>
      <c r="F21" s="27">
        <v>12</v>
      </c>
      <c r="G21" s="28"/>
      <c r="H21" s="29"/>
      <c r="I21" s="29"/>
      <c r="J21" s="29"/>
      <c r="K21" s="29"/>
      <c r="L21" s="53"/>
      <c r="M21" s="30"/>
    </row>
    <row r="22" spans="1:13" s="25" customFormat="1" ht="15.5" x14ac:dyDescent="0.3">
      <c r="A22" s="67" t="s">
        <v>32</v>
      </c>
      <c r="B22" s="68" t="s">
        <v>63</v>
      </c>
      <c r="C22" s="69"/>
      <c r="D22" s="70"/>
      <c r="E22" s="35"/>
      <c r="F22" s="27">
        <v>13</v>
      </c>
      <c r="G22" s="28"/>
      <c r="H22" s="29"/>
      <c r="I22" s="29"/>
      <c r="J22" s="29"/>
      <c r="K22" s="29"/>
      <c r="L22" s="53"/>
      <c r="M22" s="30"/>
    </row>
    <row r="23" spans="1:13" s="25" customFormat="1" x14ac:dyDescent="0.3">
      <c r="A23" s="67"/>
      <c r="B23" s="31" t="s">
        <v>21</v>
      </c>
      <c r="C23" s="32">
        <f>SUMIF('CEE Tracking Form'!$J$10:$J$52,"E",'CEE Tracking Form'!$K$10:$K$52)</f>
        <v>0</v>
      </c>
      <c r="D23" s="33" t="s">
        <v>22</v>
      </c>
      <c r="E23" s="35"/>
      <c r="F23" s="27">
        <v>14</v>
      </c>
      <c r="G23" s="28"/>
      <c r="H23" s="29"/>
      <c r="I23" s="29"/>
      <c r="J23" s="29"/>
      <c r="K23" s="29"/>
      <c r="L23" s="53"/>
      <c r="M23" s="30"/>
    </row>
    <row r="24" spans="1:13" s="25" customFormat="1" ht="32" customHeight="1" x14ac:dyDescent="0.3">
      <c r="A24" s="67"/>
      <c r="B24" s="78" t="s">
        <v>33</v>
      </c>
      <c r="C24" s="79"/>
      <c r="D24" s="80"/>
      <c r="E24" s="35"/>
      <c r="F24" s="27">
        <v>15</v>
      </c>
      <c r="G24" s="28"/>
      <c r="H24" s="29"/>
      <c r="I24" s="29"/>
      <c r="J24" s="29"/>
      <c r="K24" s="29"/>
      <c r="L24" s="53"/>
      <c r="M24" s="30"/>
    </row>
    <row r="25" spans="1:13" s="25" customFormat="1" ht="15.5" x14ac:dyDescent="0.3">
      <c r="A25" s="74" t="s">
        <v>34</v>
      </c>
      <c r="B25" s="75" t="s">
        <v>35</v>
      </c>
      <c r="C25" s="76"/>
      <c r="D25" s="77"/>
      <c r="E25" s="35"/>
      <c r="F25" s="27">
        <v>16</v>
      </c>
      <c r="G25" s="28"/>
      <c r="H25" s="29"/>
      <c r="I25" s="29"/>
      <c r="J25" s="29"/>
      <c r="K25" s="29"/>
      <c r="L25" s="53"/>
      <c r="M25" s="30"/>
    </row>
    <row r="26" spans="1:13" s="25" customFormat="1" x14ac:dyDescent="0.3">
      <c r="A26" s="74"/>
      <c r="B26" s="36" t="s">
        <v>26</v>
      </c>
      <c r="C26" s="22">
        <f>SUMIF('CEE Tracking Form'!$J$10:$J$52,"F",'CEE Tracking Form'!$K$10:$K$52)</f>
        <v>0</v>
      </c>
      <c r="D26" s="24" t="s">
        <v>22</v>
      </c>
      <c r="E26" s="35"/>
      <c r="F26" s="27">
        <v>17</v>
      </c>
      <c r="G26" s="28"/>
      <c r="H26" s="29"/>
      <c r="I26" s="29"/>
      <c r="J26" s="29"/>
      <c r="K26" s="29"/>
      <c r="L26" s="53"/>
      <c r="M26" s="30"/>
    </row>
    <row r="27" spans="1:13" s="25" customFormat="1" x14ac:dyDescent="0.3">
      <c r="A27" s="74"/>
      <c r="B27" s="56" t="s">
        <v>36</v>
      </c>
      <c r="C27" s="57"/>
      <c r="D27" s="58"/>
      <c r="E27" s="35"/>
      <c r="F27" s="27">
        <v>18</v>
      </c>
      <c r="G27" s="28"/>
      <c r="H27" s="29"/>
      <c r="I27" s="29"/>
      <c r="J27" s="29"/>
      <c r="K27" s="29"/>
      <c r="L27" s="53"/>
      <c r="M27" s="30"/>
    </row>
    <row r="28" spans="1:13" s="25" customFormat="1" ht="15.5" x14ac:dyDescent="0.3">
      <c r="A28" s="67" t="s">
        <v>37</v>
      </c>
      <c r="B28" s="68" t="s">
        <v>38</v>
      </c>
      <c r="C28" s="69"/>
      <c r="D28" s="70"/>
      <c r="E28" s="35"/>
      <c r="F28" s="27">
        <v>19</v>
      </c>
      <c r="G28" s="28"/>
      <c r="H28" s="29"/>
      <c r="I28" s="29"/>
      <c r="J28" s="29"/>
      <c r="K28" s="29"/>
      <c r="L28" s="53"/>
      <c r="M28" s="30"/>
    </row>
    <row r="29" spans="1:13" s="25" customFormat="1" x14ac:dyDescent="0.3">
      <c r="A29" s="67"/>
      <c r="B29" s="31" t="s">
        <v>39</v>
      </c>
      <c r="C29" s="32">
        <f>SUMIF('CEE Tracking Form'!$J$10:$J$52,"G",'CEE Tracking Form'!$K$10:$K$52)</f>
        <v>0</v>
      </c>
      <c r="D29" s="33" t="s">
        <v>22</v>
      </c>
      <c r="E29" s="35"/>
      <c r="F29" s="27">
        <v>20</v>
      </c>
      <c r="G29" s="28"/>
      <c r="H29" s="29"/>
      <c r="I29" s="29"/>
      <c r="J29" s="29"/>
      <c r="K29" s="29"/>
      <c r="L29" s="53"/>
      <c r="M29" s="30"/>
    </row>
    <row r="30" spans="1:13" s="25" customFormat="1" ht="52" customHeight="1" x14ac:dyDescent="0.3">
      <c r="A30" s="67"/>
      <c r="B30" s="71" t="s">
        <v>40</v>
      </c>
      <c r="C30" s="72"/>
      <c r="D30" s="73"/>
      <c r="E30" s="37"/>
      <c r="F30" s="27">
        <v>21</v>
      </c>
      <c r="G30" s="28"/>
      <c r="H30" s="29"/>
      <c r="I30" s="29"/>
      <c r="J30" s="29"/>
      <c r="K30" s="29"/>
      <c r="L30" s="53"/>
      <c r="M30" s="30"/>
    </row>
    <row r="31" spans="1:13" s="25" customFormat="1" ht="15.5" x14ac:dyDescent="0.3">
      <c r="A31" s="74" t="s">
        <v>41</v>
      </c>
      <c r="B31" s="75" t="s">
        <v>78</v>
      </c>
      <c r="C31" s="76"/>
      <c r="D31" s="77"/>
      <c r="E31" s="37"/>
      <c r="F31" s="27">
        <v>22</v>
      </c>
      <c r="G31" s="28"/>
      <c r="H31" s="29"/>
      <c r="I31" s="29"/>
      <c r="J31" s="29"/>
      <c r="K31" s="29"/>
      <c r="L31" s="53"/>
      <c r="M31" s="30"/>
    </row>
    <row r="32" spans="1:13" s="25" customFormat="1" ht="79.5" customHeight="1" x14ac:dyDescent="0.3">
      <c r="A32" s="74"/>
      <c r="B32" s="55" t="s">
        <v>74</v>
      </c>
      <c r="C32" s="22">
        <f>SUMIF('CEE Tracking Form'!$J$10:$J$52,"H",'CEE Tracking Form'!$K$10:$K$52)</f>
        <v>0</v>
      </c>
      <c r="D32" s="18">
        <v>15</v>
      </c>
      <c r="E32" s="37"/>
      <c r="F32" s="27">
        <v>23</v>
      </c>
      <c r="G32" s="28"/>
      <c r="H32" s="29"/>
      <c r="I32" s="29"/>
      <c r="J32" s="29"/>
      <c r="K32" s="29"/>
      <c r="L32" s="53"/>
      <c r="M32" s="30"/>
    </row>
    <row r="33" spans="1:13" s="25" customFormat="1" ht="65" customHeight="1" x14ac:dyDescent="0.3">
      <c r="A33" s="74"/>
      <c r="B33" s="71" t="s">
        <v>73</v>
      </c>
      <c r="C33" s="72"/>
      <c r="D33" s="73"/>
      <c r="E33" s="37"/>
      <c r="F33" s="27">
        <v>24</v>
      </c>
      <c r="G33" s="28"/>
      <c r="H33" s="29"/>
      <c r="I33" s="29"/>
      <c r="J33" s="29"/>
      <c r="K33" s="29"/>
      <c r="L33" s="53"/>
      <c r="M33" s="30"/>
    </row>
    <row r="34" spans="1:13" s="25" customFormat="1" ht="15.5" x14ac:dyDescent="0.3">
      <c r="A34" s="67" t="s">
        <v>42</v>
      </c>
      <c r="B34" s="68" t="s">
        <v>66</v>
      </c>
      <c r="C34" s="69"/>
      <c r="D34" s="70"/>
      <c r="E34" s="37"/>
      <c r="F34" s="27">
        <v>25</v>
      </c>
      <c r="G34" s="28"/>
      <c r="H34" s="29"/>
      <c r="I34" s="29"/>
      <c r="J34" s="29"/>
      <c r="K34" s="29"/>
      <c r="L34" s="53"/>
      <c r="M34" s="30"/>
    </row>
    <row r="35" spans="1:13" s="25" customFormat="1" x14ac:dyDescent="0.3">
      <c r="A35" s="67"/>
      <c r="B35" s="31" t="s">
        <v>21</v>
      </c>
      <c r="C35" s="32">
        <f>SUMIF('CEE Tracking Form'!$J$10:$J$52,"I",'CEE Tracking Form'!$K$10:$K$52)</f>
        <v>0</v>
      </c>
      <c r="D35" s="38">
        <v>15</v>
      </c>
      <c r="E35" s="37"/>
      <c r="F35" s="27">
        <v>26</v>
      </c>
      <c r="G35" s="28"/>
      <c r="H35" s="29"/>
      <c r="I35" s="29"/>
      <c r="J35" s="29"/>
      <c r="K35" s="29"/>
      <c r="L35" s="53"/>
      <c r="M35" s="30"/>
    </row>
    <row r="36" spans="1:13" s="25" customFormat="1" ht="40" customHeight="1" x14ac:dyDescent="0.3">
      <c r="A36" s="67"/>
      <c r="B36" s="71" t="s">
        <v>64</v>
      </c>
      <c r="C36" s="72"/>
      <c r="D36" s="73"/>
      <c r="E36" s="37"/>
      <c r="F36" s="27">
        <v>27</v>
      </c>
      <c r="G36" s="28"/>
      <c r="H36" s="29"/>
      <c r="I36" s="29"/>
      <c r="J36" s="29"/>
      <c r="K36" s="29"/>
      <c r="L36" s="53"/>
      <c r="M36" s="30"/>
    </row>
    <row r="37" spans="1:13" s="25" customFormat="1" ht="15.5" x14ac:dyDescent="0.3">
      <c r="A37" s="74" t="s">
        <v>43</v>
      </c>
      <c r="B37" s="75" t="s">
        <v>67</v>
      </c>
      <c r="C37" s="76"/>
      <c r="D37" s="77"/>
      <c r="E37" s="37"/>
      <c r="F37" s="27">
        <v>28</v>
      </c>
      <c r="G37" s="28"/>
      <c r="H37" s="29"/>
      <c r="I37" s="29"/>
      <c r="J37" s="29"/>
      <c r="K37" s="29"/>
      <c r="L37" s="53"/>
      <c r="M37" s="30"/>
    </row>
    <row r="38" spans="1:13" s="25" customFormat="1" x14ac:dyDescent="0.3">
      <c r="A38" s="74"/>
      <c r="B38" s="36" t="s">
        <v>21</v>
      </c>
      <c r="C38" s="22">
        <f>SUMIF('CEE Tracking Form'!$J$10:$J$52,"J",'CEE Tracking Form'!$K$10:$K$52)</f>
        <v>0</v>
      </c>
      <c r="D38" s="18">
        <v>15</v>
      </c>
      <c r="E38" s="37"/>
      <c r="F38" s="27">
        <v>29</v>
      </c>
      <c r="G38" s="28"/>
      <c r="H38" s="29"/>
      <c r="I38" s="29"/>
      <c r="J38" s="29"/>
      <c r="K38" s="29"/>
      <c r="L38" s="53"/>
      <c r="M38" s="30"/>
    </row>
    <row r="39" spans="1:13" s="25" customFormat="1" ht="40" customHeight="1" x14ac:dyDescent="0.3">
      <c r="A39" s="74"/>
      <c r="B39" s="71" t="s">
        <v>44</v>
      </c>
      <c r="C39" s="72"/>
      <c r="D39" s="73"/>
      <c r="E39" s="37"/>
      <c r="F39" s="27">
        <v>30</v>
      </c>
      <c r="G39" s="28"/>
      <c r="H39" s="29"/>
      <c r="I39" s="29"/>
      <c r="J39" s="29"/>
      <c r="K39" s="29"/>
      <c r="L39" s="53"/>
      <c r="M39" s="30"/>
    </row>
    <row r="40" spans="1:13" s="25" customFormat="1" ht="15.5" x14ac:dyDescent="0.3">
      <c r="A40" s="67" t="s">
        <v>45</v>
      </c>
      <c r="B40" s="68" t="s">
        <v>71</v>
      </c>
      <c r="C40" s="69"/>
      <c r="D40" s="70"/>
      <c r="E40" s="37"/>
      <c r="F40" s="27">
        <v>31</v>
      </c>
      <c r="G40" s="28"/>
      <c r="H40" s="29"/>
      <c r="I40" s="29"/>
      <c r="J40" s="29"/>
      <c r="K40" s="29"/>
      <c r="L40" s="53"/>
      <c r="M40" s="30"/>
    </row>
    <row r="41" spans="1:13" s="25" customFormat="1" ht="65" x14ac:dyDescent="0.3">
      <c r="A41" s="67"/>
      <c r="B41" s="54" t="s">
        <v>72</v>
      </c>
      <c r="C41" s="32">
        <f>SUMIF('CEE Tracking Form'!$J$10:$J$52,"K",'CEE Tracking Form'!$K$10:$K$52)</f>
        <v>0</v>
      </c>
      <c r="D41" s="33" t="s">
        <v>22</v>
      </c>
      <c r="E41" s="37"/>
      <c r="F41" s="27">
        <v>32</v>
      </c>
      <c r="G41" s="28"/>
      <c r="H41" s="29"/>
      <c r="I41" s="29"/>
      <c r="J41" s="29"/>
      <c r="K41" s="29"/>
      <c r="L41" s="53"/>
      <c r="M41" s="30"/>
    </row>
    <row r="42" spans="1:13" s="25" customFormat="1" ht="40" customHeight="1" x14ac:dyDescent="0.3">
      <c r="A42" s="67"/>
      <c r="B42" s="71" t="s">
        <v>46</v>
      </c>
      <c r="C42" s="72"/>
      <c r="D42" s="73"/>
      <c r="E42" s="37"/>
      <c r="F42" s="27">
        <v>33</v>
      </c>
      <c r="G42" s="28"/>
      <c r="H42" s="29"/>
      <c r="I42" s="29"/>
      <c r="J42" s="29"/>
      <c r="K42" s="29"/>
      <c r="L42" s="53"/>
      <c r="M42" s="30"/>
    </row>
    <row r="43" spans="1:13" s="25" customFormat="1" ht="15.5" x14ac:dyDescent="0.3">
      <c r="A43" s="74" t="s">
        <v>47</v>
      </c>
      <c r="B43" s="75" t="s">
        <v>68</v>
      </c>
      <c r="C43" s="76"/>
      <c r="D43" s="77"/>
      <c r="E43" s="37"/>
      <c r="F43" s="27">
        <v>34</v>
      </c>
      <c r="G43" s="28"/>
      <c r="H43" s="29"/>
      <c r="I43" s="29"/>
      <c r="J43" s="29"/>
      <c r="K43" s="29"/>
      <c r="L43" s="53"/>
      <c r="M43" s="30"/>
    </row>
    <row r="44" spans="1:13" s="25" customFormat="1" x14ac:dyDescent="0.3">
      <c r="A44" s="74"/>
      <c r="B44" s="36" t="s">
        <v>48</v>
      </c>
      <c r="C44" s="22">
        <f>SUMIF('CEE Tracking Form'!$J$10:$J$52,"L",'CEE Tracking Form'!$K$10:$K$52)</f>
        <v>0</v>
      </c>
      <c r="D44" s="24" t="s">
        <v>22</v>
      </c>
      <c r="E44" s="37"/>
      <c r="F44" s="27">
        <v>35</v>
      </c>
      <c r="G44" s="28"/>
      <c r="H44" s="29"/>
      <c r="I44" s="29"/>
      <c r="J44" s="29"/>
      <c r="K44" s="29"/>
      <c r="L44" s="53"/>
      <c r="M44" s="30"/>
    </row>
    <row r="45" spans="1:13" s="25" customFormat="1" ht="32" customHeight="1" x14ac:dyDescent="0.3">
      <c r="A45" s="74"/>
      <c r="B45" s="71" t="s">
        <v>49</v>
      </c>
      <c r="C45" s="72"/>
      <c r="D45" s="73"/>
      <c r="E45" s="37"/>
      <c r="F45" s="27">
        <v>36</v>
      </c>
      <c r="G45" s="28"/>
      <c r="H45" s="29"/>
      <c r="I45" s="29"/>
      <c r="J45" s="29"/>
      <c r="K45" s="29"/>
      <c r="L45" s="53"/>
      <c r="M45" s="30"/>
    </row>
    <row r="46" spans="1:13" s="25" customFormat="1" ht="15.5" x14ac:dyDescent="0.3">
      <c r="A46" s="67" t="s">
        <v>50</v>
      </c>
      <c r="B46" s="68" t="s">
        <v>69</v>
      </c>
      <c r="C46" s="69"/>
      <c r="D46" s="70"/>
      <c r="E46" s="37"/>
      <c r="F46" s="27">
        <v>37</v>
      </c>
      <c r="G46" s="28"/>
      <c r="H46" s="29"/>
      <c r="I46" s="29"/>
      <c r="J46" s="29"/>
      <c r="K46" s="29"/>
      <c r="L46" s="53"/>
      <c r="M46" s="30"/>
    </row>
    <row r="47" spans="1:13" s="25" customFormat="1" x14ac:dyDescent="0.3">
      <c r="A47" s="67"/>
      <c r="B47" s="31" t="s">
        <v>51</v>
      </c>
      <c r="C47" s="32">
        <f>SUMIF('CEE Tracking Form'!$J$10:$J$52,"M",'CEE Tracking Form'!$K$10:$K$52)</f>
        <v>0</v>
      </c>
      <c r="D47" s="33" t="s">
        <v>22</v>
      </c>
      <c r="E47" s="37"/>
      <c r="F47" s="27">
        <v>38</v>
      </c>
      <c r="G47" s="28"/>
      <c r="H47" s="29"/>
      <c r="I47" s="29"/>
      <c r="J47" s="29"/>
      <c r="K47" s="29"/>
      <c r="L47" s="53"/>
      <c r="M47" s="30"/>
    </row>
    <row r="48" spans="1:13" s="25" customFormat="1" ht="32" customHeight="1" x14ac:dyDescent="0.3">
      <c r="A48" s="67"/>
      <c r="B48" s="71" t="s">
        <v>52</v>
      </c>
      <c r="C48" s="72"/>
      <c r="D48" s="73"/>
      <c r="E48" s="37"/>
      <c r="F48" s="27">
        <v>39</v>
      </c>
      <c r="G48" s="28"/>
      <c r="H48" s="29"/>
      <c r="I48" s="29"/>
      <c r="J48" s="29"/>
      <c r="K48" s="29"/>
      <c r="L48" s="53"/>
      <c r="M48" s="30"/>
    </row>
    <row r="49" spans="1:14" s="25" customFormat="1" ht="15.5" x14ac:dyDescent="0.3">
      <c r="A49" s="74" t="s">
        <v>53</v>
      </c>
      <c r="B49" s="75" t="s">
        <v>70</v>
      </c>
      <c r="C49" s="76"/>
      <c r="D49" s="77"/>
      <c r="E49" s="37"/>
      <c r="F49" s="27">
        <v>40</v>
      </c>
      <c r="G49" s="28"/>
      <c r="H49" s="29"/>
      <c r="I49" s="29"/>
      <c r="J49" s="29"/>
      <c r="K49" s="29"/>
      <c r="L49" s="53"/>
      <c r="M49" s="30"/>
    </row>
    <row r="50" spans="1:14" s="25" customFormat="1" x14ac:dyDescent="0.3">
      <c r="A50" s="74"/>
      <c r="B50" s="36" t="s">
        <v>21</v>
      </c>
      <c r="C50" s="22">
        <f>SUMIF('CEE Tracking Form'!$J$10:$J$52,"N",'CEE Tracking Form'!$K$10:$K$52)</f>
        <v>0</v>
      </c>
      <c r="D50" s="24" t="s">
        <v>22</v>
      </c>
      <c r="E50" s="37"/>
      <c r="F50" s="27">
        <v>41</v>
      </c>
      <c r="G50" s="28"/>
      <c r="H50" s="29"/>
      <c r="I50" s="29"/>
      <c r="J50" s="29"/>
      <c r="K50" s="29"/>
      <c r="L50" s="53"/>
      <c r="M50" s="30"/>
    </row>
    <row r="51" spans="1:14" s="25" customFormat="1" ht="40" customHeight="1" x14ac:dyDescent="0.3">
      <c r="A51" s="74"/>
      <c r="B51" s="71" t="s">
        <v>54</v>
      </c>
      <c r="C51" s="72"/>
      <c r="D51" s="73"/>
      <c r="E51" s="37"/>
      <c r="F51" s="27">
        <v>42</v>
      </c>
      <c r="G51" s="28"/>
      <c r="H51" s="29"/>
      <c r="I51" s="29"/>
      <c r="J51" s="29"/>
      <c r="K51" s="29"/>
      <c r="L51" s="53"/>
      <c r="M51" s="30"/>
    </row>
    <row r="52" spans="1:14" s="25" customFormat="1" ht="16" thickBot="1" x14ac:dyDescent="0.35">
      <c r="A52" s="39"/>
      <c r="B52" s="40" t="s">
        <v>55</v>
      </c>
      <c r="C52" s="41">
        <f>SUM(C11:C51)</f>
        <v>0</v>
      </c>
      <c r="D52" s="42" t="s">
        <v>56</v>
      </c>
      <c r="E52" s="37"/>
      <c r="F52" s="27">
        <v>43</v>
      </c>
      <c r="G52" s="28"/>
      <c r="H52" s="29"/>
      <c r="I52" s="29"/>
      <c r="J52" s="29"/>
      <c r="K52" s="29"/>
      <c r="L52" s="53"/>
      <c r="M52" s="30"/>
    </row>
    <row r="53" spans="1:14" s="25" customFormat="1" x14ac:dyDescent="0.3">
      <c r="C53" s="43"/>
      <c r="D53" s="43"/>
      <c r="F53" s="1"/>
      <c r="G53" s="1"/>
      <c r="H53" s="1"/>
      <c r="I53" s="1"/>
      <c r="J53" s="2"/>
      <c r="K53" s="2"/>
      <c r="L53" s="2"/>
      <c r="M53" s="59"/>
      <c r="N53" s="59"/>
    </row>
    <row r="54" spans="1:14" s="25" customFormat="1" ht="26" x14ac:dyDescent="0.3">
      <c r="C54" s="60"/>
      <c r="D54" s="60"/>
      <c r="E54" s="60"/>
      <c r="F54" s="60"/>
      <c r="G54" s="60"/>
      <c r="H54" s="60"/>
      <c r="I54" s="60"/>
      <c r="J54" s="60"/>
      <c r="K54" s="60"/>
      <c r="L54" s="60"/>
    </row>
    <row r="55" spans="1:14" s="25" customFormat="1" ht="15.5" customHeight="1" x14ac:dyDescent="0.35">
      <c r="A55" s="61"/>
      <c r="B55" s="62"/>
      <c r="C55" s="62"/>
      <c r="D55" s="62"/>
      <c r="E55" s="62"/>
      <c r="F55" s="62"/>
      <c r="G55" s="62"/>
      <c r="H55" s="62"/>
      <c r="I55" s="62"/>
      <c r="J55" s="62"/>
      <c r="K55" s="65" t="s">
        <v>1</v>
      </c>
      <c r="L55" s="65"/>
      <c r="M55" s="5"/>
    </row>
    <row r="56" spans="1:14" s="25" customFormat="1" ht="15.5" customHeight="1" x14ac:dyDescent="0.35">
      <c r="A56" s="62"/>
      <c r="B56" s="62"/>
      <c r="C56" s="62"/>
      <c r="D56" s="62"/>
      <c r="E56" s="62"/>
      <c r="F56" s="62"/>
      <c r="G56" s="62"/>
      <c r="H56" s="62"/>
      <c r="I56" s="62"/>
      <c r="J56" s="62"/>
      <c r="K56" s="63" t="s">
        <v>2</v>
      </c>
      <c r="L56" s="63"/>
      <c r="M56" s="6"/>
    </row>
    <row r="57" spans="1:14" s="25" customFormat="1" ht="15.5" x14ac:dyDescent="0.35">
      <c r="A57" s="62"/>
      <c r="B57" s="62"/>
      <c r="C57" s="62"/>
      <c r="D57" s="62"/>
      <c r="E57" s="62"/>
      <c r="F57" s="62"/>
      <c r="G57" s="62"/>
      <c r="H57" s="62"/>
      <c r="I57" s="62"/>
      <c r="J57" s="62"/>
      <c r="K57" s="63" t="s">
        <v>3</v>
      </c>
      <c r="L57" s="63"/>
      <c r="M57" s="7"/>
    </row>
    <row r="58" spans="1:14" ht="15.5" x14ac:dyDescent="0.3">
      <c r="A58" s="64"/>
      <c r="B58" s="64"/>
      <c r="C58" s="64"/>
      <c r="D58" s="64"/>
      <c r="E58" s="64"/>
      <c r="F58" s="64"/>
      <c r="G58" s="49"/>
      <c r="H58" s="49"/>
      <c r="I58" s="49"/>
      <c r="J58" s="49"/>
      <c r="K58" s="47"/>
      <c r="L58" s="48"/>
      <c r="M58" s="8"/>
    </row>
    <row r="91" spans="12:12" x14ac:dyDescent="0.3">
      <c r="L91" s="3" t="s">
        <v>57</v>
      </c>
    </row>
    <row r="92" spans="12:12" x14ac:dyDescent="0.3">
      <c r="L92" s="3" t="s">
        <v>58</v>
      </c>
    </row>
    <row r="93" spans="12:12" x14ac:dyDescent="0.3">
      <c r="L93" s="3" t="s">
        <v>59</v>
      </c>
    </row>
    <row r="94" spans="12:12" x14ac:dyDescent="0.3">
      <c r="L94" s="3" t="s">
        <v>60</v>
      </c>
    </row>
  </sheetData>
  <sheetProtection algorithmName="SHA-512" hashValue="1Y+HGsMs7i8hH6YSiDuOCjmmCOncZ8pYQEBsqZtsrM359XySRPHwkv5iI16mlIBx8cMrqQo1oMl4QPQmv8pd1A==" saltValue="zsbsaPMleiFstgq2uVFEAQ==" spinCount="100000" sheet="1" selectLockedCells="1"/>
  <mergeCells count="54">
    <mergeCell ref="A37:A39"/>
    <mergeCell ref="B39:D39"/>
    <mergeCell ref="B37:D37"/>
    <mergeCell ref="B31:D31"/>
    <mergeCell ref="B33:D33"/>
    <mergeCell ref="A31:A33"/>
    <mergeCell ref="A34:A36"/>
    <mergeCell ref="B34:D34"/>
    <mergeCell ref="B36:D36"/>
    <mergeCell ref="B19:D19"/>
    <mergeCell ref="B21:D21"/>
    <mergeCell ref="A8:D8"/>
    <mergeCell ref="A10:A12"/>
    <mergeCell ref="B10:D10"/>
    <mergeCell ref="B12:D12"/>
    <mergeCell ref="A13:A15"/>
    <mergeCell ref="A16:A18"/>
    <mergeCell ref="B16:D16"/>
    <mergeCell ref="B18:D18"/>
    <mergeCell ref="A19:A21"/>
    <mergeCell ref="B15:D15"/>
    <mergeCell ref="A22:A24"/>
    <mergeCell ref="B22:D22"/>
    <mergeCell ref="B24:D24"/>
    <mergeCell ref="A25:A27"/>
    <mergeCell ref="A28:A30"/>
    <mergeCell ref="B28:D28"/>
    <mergeCell ref="B30:D30"/>
    <mergeCell ref="B25:D25"/>
    <mergeCell ref="A40:A42"/>
    <mergeCell ref="B40:D40"/>
    <mergeCell ref="B42:D42"/>
    <mergeCell ref="A43:A45"/>
    <mergeCell ref="B43:D43"/>
    <mergeCell ref="B45:D45"/>
    <mergeCell ref="A46:A48"/>
    <mergeCell ref="B46:D46"/>
    <mergeCell ref="B48:D48"/>
    <mergeCell ref="A49:A51"/>
    <mergeCell ref="B49:D49"/>
    <mergeCell ref="B51:D51"/>
    <mergeCell ref="C1:L1"/>
    <mergeCell ref="A1:B1"/>
    <mergeCell ref="K4:L4"/>
    <mergeCell ref="K2:L2"/>
    <mergeCell ref="K3:L3"/>
    <mergeCell ref="A2:J4"/>
    <mergeCell ref="M53:N53"/>
    <mergeCell ref="C54:L54"/>
    <mergeCell ref="A55:J57"/>
    <mergeCell ref="K57:L57"/>
    <mergeCell ref="A58:F58"/>
    <mergeCell ref="K55:L55"/>
    <mergeCell ref="K56:L56"/>
  </mergeCells>
  <dataValidations disablePrompts="1" count="5">
    <dataValidation type="list" showInputMessage="1" showErrorMessage="1" sqref="J9" xr:uid="{30C2B148-4B51-4A39-8E61-01DDE74C5DBB}">
      <formula1>$A$10:$A$37</formula1>
    </dataValidation>
    <dataValidation type="list" showInputMessage="1" showErrorMessage="1" sqref="M3 M56" xr:uid="{E249C7A9-7150-4D9D-AF32-5B8EC7A753E6}">
      <formula1>"Speech-Language Pathology, Audiology"</formula1>
    </dataValidation>
    <dataValidation type="list" allowBlank="1" showInputMessage="1" showErrorMessage="1" sqref="J10:J52" xr:uid="{BBA200BD-B5BC-49BE-B956-2243B62CB09C}">
      <formula1>"A,B,C,D,E,F,G,H,I,J,K,L,M,N"</formula1>
    </dataValidation>
    <dataValidation showInputMessage="1" showErrorMessage="1" sqref="M4 J8 M57" xr:uid="{626DAF9F-2E85-41C4-BDB9-0D348D5A0A36}"/>
    <dataValidation type="list" allowBlank="1" showInputMessage="1" showErrorMessage="1" sqref="L10:L52" xr:uid="{9BF99FC2-4EC6-472E-8147-000EE4309D82}">
      <formula1>"Agenda/Programme, Certificat de présence, Certificat d’assiduité, Contrat, Document officiel, Article publié, Reçu, Référence"</formula1>
    </dataValidation>
  </dataValidations>
  <printOptions horizontalCentered="1"/>
  <pageMargins left="0.23622047244094491" right="0.23622047244094491" top="0.74803149606299213" bottom="0.74803149606299213" header="0.31496062992125984" footer="0.31496062992125984"/>
  <pageSetup scale="57" fitToWidth="0" fitToHeight="0" orientation="landscape" r:id="rId1"/>
  <headerFooter>
    <oddFooter>&amp;CSAC CEE Tracking Form / formulaire de consignation des EFC&amp;R&amp;P</oddFooter>
  </headerFooter>
  <rowBreaks count="2" manualBreakCount="2">
    <brk id="33" max="12" man="1"/>
    <brk id="57" max="16383" man="1"/>
  </rowBreaks>
  <ignoredErrors>
    <ignoredError sqref="G9" twoDigitTextYear="1"/>
  </ignoredErrors>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d07cfa4-650e-4677-b20d-f6d551a0c0a1" xsi:nil="true"/>
    <lcf76f155ced4ddcb4097134ff3c332f xmlns="87daedba-b29f-4068-bb07-076bc701960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46EBE785B107B418C29FEA9D35B3821" ma:contentTypeVersion="15" ma:contentTypeDescription="Create a new document." ma:contentTypeScope="" ma:versionID="0d3b4ff6d446650780b6b824edb1bbfa">
  <xsd:schema xmlns:xsd="http://www.w3.org/2001/XMLSchema" xmlns:xs="http://www.w3.org/2001/XMLSchema" xmlns:p="http://schemas.microsoft.com/office/2006/metadata/properties" xmlns:ns2="87daedba-b29f-4068-bb07-076bc7019606" xmlns:ns3="2d07cfa4-650e-4677-b20d-f6d551a0c0a1" targetNamespace="http://schemas.microsoft.com/office/2006/metadata/properties" ma:root="true" ma:fieldsID="1bbf59c5c6368a9f45c99e102dffa9c5" ns2:_="" ns3:_="">
    <xsd:import namespace="87daedba-b29f-4068-bb07-076bc7019606"/>
    <xsd:import namespace="2d07cfa4-650e-4677-b20d-f6d551a0c0a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SearchProperties"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daedba-b29f-4068-bb07-076bc701960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23fee317-7ec5-4639-8aeb-690c2bc4288c"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07cfa4-650e-4677-b20d-f6d551a0c0a1"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7bd3f75-3c07-48f7-aa59-492ba2f94472}" ma:internalName="TaxCatchAll" ma:showField="CatchAllData" ma:web="2d07cfa4-650e-4677-b20d-f6d551a0c0a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CBDA7FC-3C88-472C-BCA0-310035C4A14E}">
  <ds:schemaRefs>
    <ds:schemaRef ds:uri="http://schemas.microsoft.com/office/2006/metadata/properties"/>
    <ds:schemaRef ds:uri="http://purl.org/dc/terms/"/>
    <ds:schemaRef ds:uri="2d07cfa4-650e-4677-b20d-f6d551a0c0a1"/>
    <ds:schemaRef ds:uri="http://purl.org/dc/elements/1.1/"/>
    <ds:schemaRef ds:uri="http://purl.org/dc/dcmitype/"/>
    <ds:schemaRef ds:uri="http://schemas.microsoft.com/office/2006/documentManagement/types"/>
    <ds:schemaRef ds:uri="87daedba-b29f-4068-bb07-076bc7019606"/>
    <ds:schemaRef ds:uri="http://www.w3.org/XML/1998/namespace"/>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EF022D69-EAD8-4509-B3E3-46C14186F2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daedba-b29f-4068-bb07-076bc7019606"/>
    <ds:schemaRef ds:uri="2d07cfa4-650e-4677-b20d-f6d551a0c0a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56C8407-31BD-4F5B-AEBD-E4B595986FB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CEE Tracking Form</vt:lpstr>
      <vt:lpstr>'CEE Tracking Form'!Print_Area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Lauren Mann</dc:creator>
  <cp:keywords/>
  <dc:description/>
  <cp:lastModifiedBy>Sandra Fyfe</cp:lastModifiedBy>
  <cp:revision/>
  <cp:lastPrinted>2025-10-24T19:14:04Z</cp:lastPrinted>
  <dcterms:created xsi:type="dcterms:W3CDTF">2013-11-22T23:47:22Z</dcterms:created>
  <dcterms:modified xsi:type="dcterms:W3CDTF">2025-10-24T19:26:21Z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0x010100A46EBE785B107B418C29FEA9D35B3821</vt:lpwstr>
  </property>
  <property fmtid="{D5CDD505-2E9C-101B-9397-08002B2CF9AE}" pid="3" name="MediaServiceImageTags">
    <vt:lpwstr/>
  </property>
</Properties>
</file>